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165" windowWidth="9600" windowHeight="10845" activeTab="1"/>
  </bookViews>
  <sheets>
    <sheet name="Sayfa1" sheetId="15" r:id="rId1"/>
    <sheet name="Tablo 1" sheetId="14" r:id="rId2"/>
    <sheet name="döviz" sheetId="16" r:id="rId3"/>
    <sheet name="Sayfa2" sheetId="17" r:id="rId4"/>
  </sheets>
  <externalReferences>
    <externalReference r:id="rId5"/>
  </externalReferences>
  <definedNames>
    <definedName name="CoherenceInterval">[1]HiddenSettings!$B$4</definedName>
    <definedName name="_xlnm.Print_Area" localSheetId="1">'Tablo 1'!$A$1:$J$27</definedName>
  </definedNames>
  <calcPr calcId="124519"/>
</workbook>
</file>

<file path=xl/calcChain.xml><?xml version="1.0" encoding="utf-8"?>
<calcChain xmlns="http://schemas.openxmlformats.org/spreadsheetml/2006/main">
  <c r="W6" i="17"/>
  <c r="U7"/>
  <c r="U6"/>
  <c r="U5"/>
  <c r="G16" i="16"/>
  <c r="H4"/>
  <c r="G15"/>
  <c r="G14"/>
  <c r="H13"/>
  <c r="C13"/>
  <c r="G13"/>
  <c r="M20" i="15"/>
  <c r="M19"/>
  <c r="M17"/>
  <c r="M13"/>
  <c r="M5"/>
  <c r="N4"/>
  <c r="M4"/>
  <c r="J23" i="14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11"/>
  <c r="I12"/>
  <c r="I13"/>
  <c r="I14"/>
  <c r="I15"/>
  <c r="I16"/>
  <c r="I17"/>
  <c r="I18"/>
  <c r="I19"/>
  <c r="I20"/>
  <c r="I21"/>
  <c r="I22"/>
  <c r="I23"/>
  <c r="I6"/>
  <c r="I7"/>
  <c r="I8"/>
  <c r="I9"/>
  <c r="I10"/>
  <c r="I5"/>
  <c r="I4"/>
  <c r="I3"/>
  <c r="I2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"/>
</calcChain>
</file>

<file path=xl/sharedStrings.xml><?xml version="1.0" encoding="utf-8"?>
<sst xmlns="http://schemas.openxmlformats.org/spreadsheetml/2006/main" count="84" uniqueCount="46">
  <si>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</si>
  <si>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</si>
  <si>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</si>
  <si>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</si>
  <si>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</si>
  <si>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</si>
  <si>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II- Finansal Olmayan</t>
  </si>
  <si>
    <t xml:space="preserve"> I- Resmi Alacaklılar</t>
  </si>
  <si>
    <t xml:space="preserve"> II- Özel Alacaklılar</t>
  </si>
  <si>
    <t>III-Tahvil Alacaklıları</t>
  </si>
  <si>
    <t xml:space="preserve">          - Krediler</t>
  </si>
  <si>
    <t xml:space="preserve">          - Yabancı Sermaye Sayılan Krediler</t>
  </si>
  <si>
    <t xml:space="preserve"> I- Finansal</t>
  </si>
  <si>
    <t xml:space="preserve">     ii- Bankacılık Dışı Finansal Kuruluşlar</t>
  </si>
  <si>
    <t xml:space="preserve">     i- Bankalar (*)</t>
  </si>
  <si>
    <t xml:space="preserve">          - Tahvil</t>
  </si>
  <si>
    <t>IV-Diğer (**)</t>
  </si>
  <si>
    <t>(*) Repo işlemlerinden doğan borçlar dahil değildir.</t>
  </si>
  <si>
    <t>(Milyar ABD doları)</t>
  </si>
  <si>
    <t>ÖZEL SEKTÖRÜN YURTDIŞINDAN SAĞLADIĞI KISA VADELİ KREDİ BORCU</t>
  </si>
  <si>
    <t xml:space="preserve">(**) Bankaların yurt dışından sağladığı kredi borcunun alacaklı toplamı, alacaklı dağılımının yapılamadığı 2004-2009 dönemi için </t>
  </si>
  <si>
    <t xml:space="preserve">'Diğer' başlığı altında gösterilmiştir. </t>
  </si>
  <si>
    <t>ÖZEL SEKTÖRÜN YURTDIŞINDAN SAĞLADIĞI KISA VADELİ KREDİ BORCUNUN DÖVİZ KOMPOZİSYONU VE KUR FARKI</t>
  </si>
  <si>
    <t>ABD DOLAR KARŞILIKLARI</t>
  </si>
  <si>
    <t>ABD DOLARI</t>
  </si>
  <si>
    <t>EURO</t>
  </si>
  <si>
    <t>İSVİÇRE FRANGI</t>
  </si>
  <si>
    <t>İNGİLİZ STERLİNİ</t>
  </si>
  <si>
    <t>JAPON YENİ</t>
  </si>
  <si>
    <t>TÜRK LİRASI</t>
  </si>
  <si>
    <t>DİĞER (ABD Doları karşılığı)</t>
  </si>
  <si>
    <t>TOPLAM</t>
  </si>
  <si>
    <t>ÖZEL SEKTÖRÜN YURTDIŞINDAN SAĞLADIĞI KISA VADELİ KREDİ BORCUNUN SEKTÖR DAĞILIMI</t>
  </si>
  <si>
    <t>SEKTÖRLER</t>
  </si>
  <si>
    <t>II- FİNANSAL OLMAYAN</t>
  </si>
  <si>
    <t>TARIM SEKTÖRÜ</t>
  </si>
  <si>
    <t>SINAİ SEKTÖRLER</t>
  </si>
  <si>
    <t>HİZMETLER SEKTÖRÜ</t>
  </si>
  <si>
    <t>2017-Q1</t>
  </si>
  <si>
    <t>2017-Q2</t>
  </si>
  <si>
    <t>2017-Q3</t>
  </si>
  <si>
    <t>2017-Ekim</t>
  </si>
  <si>
    <t>2017-10</t>
  </si>
  <si>
    <t>t</t>
  </si>
  <si>
    <t>s</t>
  </si>
  <si>
    <t>h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</si>
</sst>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9" formatCode="_-* #,##0.00\ _T_L_-;\-* #,##0.00\ _T_L_-;_-* &quot;-&quot;??\ _T_L_-;_-@_-"/>
    <numFmt numFmtId="171" formatCode="0.0"/>
    <numFmt numFmtId="173" formatCode="0.0_)"/>
    <numFmt numFmtId="182" formatCode="#,##0.0"/>
  </numFmts>
  <fonts count="20">
    <font>
      <sz val="10"/>
      <name val="Arial"/>
      <charset val="16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1"/>
      <charset val="162"/>
    </font>
    <font>
      <sz val="10"/>
      <color indexed="8"/>
      <name val="Arial"/>
      <family val="2"/>
    </font>
    <font>
      <sz val="10"/>
      <name val="Arial"/>
      <family val="2"/>
      <charset val="162"/>
    </font>
    <font>
      <sz val="10"/>
      <name val="Courier"/>
      <family val="3"/>
    </font>
    <font>
      <u/>
      <sz val="10"/>
      <color indexed="12"/>
      <name val="Courier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b/>
      <sz val="10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173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2">
    <xf numFmtId="0" fontId="0" fillId="0" borderId="0" xfId="0"/>
    <xf numFmtId="3" fontId="1" fillId="0" borderId="1" xfId="0" applyNumberFormat="1" applyFont="1" applyBorder="1"/>
    <xf numFmtId="0" fontId="1" fillId="0" borderId="2" xfId="0" applyFont="1" applyFill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3" xfId="0" applyFont="1" applyFill="1" applyBorder="1" applyAlignment="1" applyProtection="1">
      <alignment horizontal="left" wrapText="1"/>
    </xf>
    <xf numFmtId="0" fontId="2" fillId="0" borderId="3" xfId="0" applyFont="1" applyFill="1" applyBorder="1"/>
    <xf numFmtId="0" fontId="1" fillId="0" borderId="3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3" fontId="1" fillId="0" borderId="4" xfId="0" applyNumberFormat="1" applyFont="1" applyFill="1" applyBorder="1"/>
    <xf numFmtId="3" fontId="1" fillId="0" borderId="6" xfId="0" applyNumberFormat="1" applyFont="1" applyFill="1" applyBorder="1"/>
    <xf numFmtId="3" fontId="0" fillId="0" borderId="7" xfId="0" applyNumberFormat="1" applyBorder="1"/>
    <xf numFmtId="3" fontId="0" fillId="0" borderId="7" xfId="0" applyNumberFormat="1" applyFill="1" applyBorder="1"/>
    <xf numFmtId="3" fontId="5" fillId="0" borderId="7" xfId="0" applyNumberFormat="1" applyFont="1" applyBorder="1"/>
    <xf numFmtId="3" fontId="2" fillId="0" borderId="7" xfId="0" applyNumberFormat="1" applyFont="1" applyBorder="1"/>
    <xf numFmtId="3" fontId="1" fillId="0" borderId="7" xfId="0" applyNumberFormat="1" applyFont="1" applyBorder="1"/>
    <xf numFmtId="3" fontId="2" fillId="0" borderId="8" xfId="0" applyNumberFormat="1" applyFont="1" applyBorder="1"/>
    <xf numFmtId="3" fontId="1" fillId="0" borderId="9" xfId="0" applyNumberFormat="1" applyFont="1" applyBorder="1"/>
    <xf numFmtId="3" fontId="1" fillId="0" borderId="6" xfId="0" applyNumberFormat="1" applyFont="1" applyBorder="1"/>
    <xf numFmtId="0" fontId="9" fillId="2" borderId="10" xfId="0" applyFont="1" applyFill="1" applyBorder="1"/>
    <xf numFmtId="0" fontId="10" fillId="2" borderId="10" xfId="0" applyFont="1" applyFill="1" applyBorder="1" applyAlignment="1" applyProtection="1">
      <alignment horizontal="left" wrapText="1"/>
    </xf>
    <xf numFmtId="0" fontId="17" fillId="3" borderId="11" xfId="0" applyFont="1" applyFill="1" applyBorder="1"/>
    <xf numFmtId="0" fontId="11" fillId="4" borderId="11" xfId="0" applyFont="1" applyFill="1" applyBorder="1"/>
    <xf numFmtId="0" fontId="8" fillId="5" borderId="10" xfId="0" applyFont="1" applyFill="1" applyBorder="1"/>
    <xf numFmtId="0" fontId="8" fillId="5" borderId="12" xfId="0" applyFont="1" applyFill="1" applyBorder="1"/>
    <xf numFmtId="171" fontId="0" fillId="0" borderId="0" xfId="0" applyNumberFormat="1"/>
    <xf numFmtId="1" fontId="1" fillId="0" borderId="0" xfId="0" applyNumberFormat="1" applyFont="1" applyAlignment="1">
      <alignment horizontal="right"/>
    </xf>
    <xf numFmtId="4" fontId="8" fillId="4" borderId="11" xfId="0" applyNumberFormat="1" applyFont="1" applyFill="1" applyBorder="1" applyAlignment="1">
      <alignment horizontal="center"/>
    </xf>
    <xf numFmtId="1" fontId="17" fillId="3" borderId="13" xfId="0" applyNumberFormat="1" applyFont="1" applyFill="1" applyBorder="1" applyAlignment="1">
      <alignment horizontal="center"/>
    </xf>
    <xf numFmtId="1" fontId="17" fillId="3" borderId="14" xfId="0" applyNumberFormat="1" applyFont="1" applyFill="1" applyBorder="1" applyAlignment="1">
      <alignment horizontal="center"/>
    </xf>
    <xf numFmtId="0" fontId="0" fillId="0" borderId="0" xfId="0" applyBorder="1"/>
    <xf numFmtId="0" fontId="9" fillId="2" borderId="0" xfId="0" applyFont="1" applyFill="1" applyAlignment="1">
      <alignment horizontal="left"/>
    </xf>
    <xf numFmtId="2" fontId="8" fillId="5" borderId="10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14" fillId="0" borderId="0" xfId="0" applyFont="1"/>
    <xf numFmtId="3" fontId="1" fillId="0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1" fillId="0" borderId="2" xfId="0" applyNumberFormat="1" applyFont="1" applyFill="1" applyBorder="1"/>
    <xf numFmtId="49" fontId="16" fillId="0" borderId="0" xfId="0" applyNumberFormat="1" applyFont="1" applyBorder="1"/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3" fontId="15" fillId="0" borderId="0" xfId="0" applyNumberFormat="1" applyFont="1" applyBorder="1"/>
    <xf numFmtId="171" fontId="0" fillId="0" borderId="0" xfId="0" applyNumberFormat="1" applyBorder="1"/>
    <xf numFmtId="0" fontId="16" fillId="0" borderId="0" xfId="0" applyNumberFormat="1" applyFont="1" applyBorder="1" applyAlignment="1">
      <alignment horizontal="center"/>
    </xf>
    <xf numFmtId="2" fontId="8" fillId="5" borderId="12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Fill="1" applyBorder="1" applyAlignment="1" applyProtection="1">
      <alignment horizontal="left" wrapText="1"/>
    </xf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0" fillId="0" borderId="17" xfId="0" applyNumberFormat="1" applyBorder="1"/>
    <xf numFmtId="3" fontId="0" fillId="0" borderId="17" xfId="0" applyNumberFormat="1" applyFill="1" applyBorder="1"/>
    <xf numFmtId="3" fontId="5" fillId="0" borderId="17" xfId="0" applyNumberFormat="1" applyFont="1" applyBorder="1"/>
    <xf numFmtId="3" fontId="2" fillId="0" borderId="17" xfId="0" applyNumberFormat="1" applyFont="1" applyBorder="1"/>
    <xf numFmtId="3" fontId="1" fillId="0" borderId="17" xfId="0" applyNumberFormat="1" applyFont="1" applyBorder="1"/>
    <xf numFmtId="3" fontId="2" fillId="0" borderId="18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2" xfId="0" applyNumberFormat="1" applyFont="1" applyBorder="1"/>
    <xf numFmtId="3" fontId="0" fillId="0" borderId="0" xfId="0" applyNumberFormat="1" applyBorder="1"/>
    <xf numFmtId="3" fontId="0" fillId="0" borderId="0" xfId="0" applyNumberFormat="1"/>
    <xf numFmtId="171" fontId="18" fillId="0" borderId="0" xfId="0" applyNumberFormat="1" applyFont="1" applyBorder="1" applyAlignment="1">
      <alignment horizontal="center"/>
    </xf>
    <xf numFmtId="171" fontId="15" fillId="0" borderId="0" xfId="0" applyNumberFormat="1" applyFont="1" applyBorder="1"/>
    <xf numFmtId="182" fontId="0" fillId="0" borderId="0" xfId="0" applyNumberFormat="1"/>
    <xf numFmtId="3" fontId="15" fillId="0" borderId="0" xfId="0" applyNumberFormat="1" applyFont="1" applyFill="1" applyBorder="1"/>
    <xf numFmtId="0" fontId="19" fillId="0" borderId="0" xfId="0" applyFont="1" applyAlignment="1">
      <alignment horizontal="left"/>
    </xf>
  </cellXfs>
  <cellStyles count="27">
    <cellStyle name="Comma [0] 2" xfId="1"/>
    <cellStyle name="Comma [0] 3" xfId="2"/>
    <cellStyle name="Comma [0] 4" xfId="3"/>
    <cellStyle name="Comma [0] 5" xfId="4"/>
    <cellStyle name="Comma 10" xfId="5"/>
    <cellStyle name="Comma 11" xfId="6"/>
    <cellStyle name="Comma 12" xfId="7"/>
    <cellStyle name="Comma 13" xfId="8"/>
    <cellStyle name="Comma 2" xfId="9"/>
    <cellStyle name="Comma 3" xfId="10"/>
    <cellStyle name="Comma 4" xfId="11"/>
    <cellStyle name="Hyperlink 7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2" xfId="20"/>
    <cellStyle name="Normal 3" xfId="21"/>
    <cellStyle name="Normal 4" xfId="22"/>
    <cellStyle name="Normal 5" xfId="23"/>
    <cellStyle name="Normal 6" xfId="24"/>
    <cellStyle name="Yüzde 2" xfId="25"/>
    <cellStyle name="Yüzde 3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ODM\FDI-Quest_Model_Final_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 refreshError="1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="80" zoomScaleNormal="80" workbookViewId="0">
      <selection activeCell="M20" sqref="M20"/>
    </sheetView>
  </sheetViews>
  <sheetFormatPr defaultRowHeight="12.75"/>
  <cols>
    <col min="1" max="1" width="35.140625" customWidth="1"/>
    <col min="2" max="2" width="15.140625" customWidth="1"/>
    <col min="3" max="3" width="14.42578125" customWidth="1"/>
    <col min="4" max="4" width="14.140625" customWidth="1"/>
    <col min="5" max="5" width="14.7109375" customWidth="1"/>
    <col min="6" max="6" width="14.140625" customWidth="1"/>
    <col min="7" max="7" width="14" customWidth="1"/>
    <col min="8" max="8" width="14.7109375" bestFit="1" customWidth="1"/>
    <col min="9" max="9" width="14.140625" customWidth="1"/>
    <col min="10" max="10" width="14" customWidth="1"/>
    <col min="11" max="12" width="15.5703125" customWidth="1"/>
    <col min="13" max="13" width="13.7109375" bestFit="1" customWidth="1"/>
  </cols>
  <sheetData>
    <row r="1" spans="1:14" ht="15">
      <c r="A1" s="81" t="s">
        <v>19</v>
      </c>
      <c r="B1" s="81"/>
      <c r="C1" s="81"/>
      <c r="D1" s="81"/>
      <c r="E1" s="81"/>
      <c r="F1" s="81"/>
      <c r="G1" s="81"/>
    </row>
    <row r="3" spans="1:14" ht="13.5" thickBot="1">
      <c r="B3" s="29">
        <v>2010</v>
      </c>
      <c r="C3" s="29">
        <v>2011</v>
      </c>
      <c r="D3" s="29">
        <v>2012</v>
      </c>
      <c r="E3" s="29">
        <v>2013</v>
      </c>
      <c r="F3" s="29">
        <v>2014</v>
      </c>
      <c r="G3" s="29">
        <v>2015</v>
      </c>
      <c r="H3" s="29">
        <v>2016</v>
      </c>
      <c r="I3" s="29" t="s">
        <v>38</v>
      </c>
      <c r="J3" s="29" t="s">
        <v>39</v>
      </c>
      <c r="K3" s="29" t="s">
        <v>40</v>
      </c>
      <c r="L3" s="29" t="s">
        <v>41</v>
      </c>
    </row>
    <row r="4" spans="1:14" ht="13.5" thickBot="1">
      <c r="A4" s="2" t="s">
        <v>0</v>
      </c>
      <c r="B4" s="12">
        <v>19009641515.73336</v>
      </c>
      <c r="C4" s="12">
        <v>24863438212.370831</v>
      </c>
      <c r="D4" s="12">
        <v>30597267767.563896</v>
      </c>
      <c r="E4" s="12">
        <v>41320422311.58493</v>
      </c>
      <c r="F4" s="12">
        <v>44102406625.439194</v>
      </c>
      <c r="G4" s="12">
        <v>20396826861.663284</v>
      </c>
      <c r="H4" s="12">
        <v>14346178293.104645</v>
      </c>
      <c r="I4" s="12">
        <v>15237835816.037668</v>
      </c>
      <c r="J4" s="64">
        <v>16474963599.508236</v>
      </c>
      <c r="K4" s="12">
        <v>17031595633.860243</v>
      </c>
      <c r="L4" s="12">
        <v>18164056086.034565</v>
      </c>
      <c r="M4" s="75">
        <f>L4-H4</f>
        <v>3817877792.9299202</v>
      </c>
      <c r="N4">
        <f>M4/H4*100</f>
        <v>26.612507630446409</v>
      </c>
    </row>
    <row r="5" spans="1:14">
      <c r="A5" s="9" t="s">
        <v>12</v>
      </c>
      <c r="B5" s="13">
        <v>17982884399.874355</v>
      </c>
      <c r="C5" s="13">
        <v>23454280373.014496</v>
      </c>
      <c r="D5" s="13">
        <v>28105350430.157516</v>
      </c>
      <c r="E5" s="13">
        <v>38754611004.080811</v>
      </c>
      <c r="F5" s="13">
        <v>41478287066.840477</v>
      </c>
      <c r="G5" s="13">
        <v>18414104334.857346</v>
      </c>
      <c r="H5" s="13">
        <v>12064298436.199757</v>
      </c>
      <c r="I5" s="13">
        <v>12614565687.693804</v>
      </c>
      <c r="J5" s="65">
        <v>13450274143.023548</v>
      </c>
      <c r="K5" s="13">
        <v>13495467760.920372</v>
      </c>
      <c r="L5" s="13">
        <v>14266093787.873312</v>
      </c>
      <c r="M5" s="75">
        <f>L5-H5</f>
        <v>2201795351.6735554</v>
      </c>
    </row>
    <row r="6" spans="1:14">
      <c r="A6" s="8" t="s">
        <v>14</v>
      </c>
      <c r="B6" s="14">
        <v>16961905301.050716</v>
      </c>
      <c r="C6" s="14">
        <v>22158399248.542553</v>
      </c>
      <c r="D6" s="14">
        <v>26246692551.213921</v>
      </c>
      <c r="E6" s="14">
        <v>36406747324.104523</v>
      </c>
      <c r="F6" s="14">
        <v>39477426253.336121</v>
      </c>
      <c r="G6" s="14">
        <v>16360495569.79171</v>
      </c>
      <c r="H6" s="14">
        <v>10460961392.0758</v>
      </c>
      <c r="I6" s="14">
        <v>11134799345.904398</v>
      </c>
      <c r="J6" s="66">
        <v>11294525651.442854</v>
      </c>
      <c r="K6" s="14">
        <v>11217640216.944645</v>
      </c>
      <c r="L6" s="14">
        <v>12041095662.850746</v>
      </c>
      <c r="M6" s="33"/>
    </row>
    <row r="7" spans="1:14">
      <c r="A7" s="8" t="s">
        <v>10</v>
      </c>
      <c r="B7" s="15">
        <v>16961905301.050716</v>
      </c>
      <c r="C7" s="15">
        <v>22158399248.542553</v>
      </c>
      <c r="D7" s="15">
        <v>26233149890.658722</v>
      </c>
      <c r="E7" s="15">
        <v>34935146854.471321</v>
      </c>
      <c r="F7" s="15">
        <v>35680902392.877235</v>
      </c>
      <c r="G7" s="15">
        <v>14778075667.79171</v>
      </c>
      <c r="H7" s="15">
        <v>10315125725.658176</v>
      </c>
      <c r="I7" s="15">
        <v>10949858855.846802</v>
      </c>
      <c r="J7" s="67">
        <v>11176690932.607193</v>
      </c>
      <c r="K7" s="15">
        <v>11082933366.944645</v>
      </c>
      <c r="L7" s="15">
        <v>11896920592.850746</v>
      </c>
      <c r="M7" s="33"/>
    </row>
    <row r="8" spans="1:14">
      <c r="A8" s="8" t="s">
        <v>15</v>
      </c>
      <c r="B8" s="14">
        <v>0</v>
      </c>
      <c r="C8" s="14">
        <v>0</v>
      </c>
      <c r="D8" s="14">
        <v>13542660.555199999</v>
      </c>
      <c r="E8" s="14">
        <v>1471600469.6332002</v>
      </c>
      <c r="F8" s="14">
        <v>3796523860.4588871</v>
      </c>
      <c r="G8" s="14">
        <v>1582419902</v>
      </c>
      <c r="H8" s="14">
        <v>145835666.41762352</v>
      </c>
      <c r="I8" s="14">
        <v>184940490.05759621</v>
      </c>
      <c r="J8" s="66">
        <v>117834718.83566093</v>
      </c>
      <c r="K8" s="14">
        <v>134706850</v>
      </c>
      <c r="L8" s="14">
        <v>144175070</v>
      </c>
      <c r="M8" s="33"/>
    </row>
    <row r="9" spans="1:14">
      <c r="A9" s="8" t="s">
        <v>13</v>
      </c>
      <c r="B9" s="16">
        <v>1020979098.8236399</v>
      </c>
      <c r="C9" s="16">
        <v>1295881124.4719431</v>
      </c>
      <c r="D9" s="16">
        <v>1858657878.9435949</v>
      </c>
      <c r="E9" s="16">
        <v>2347863679.9762874</v>
      </c>
      <c r="F9" s="16">
        <v>2000860813.504354</v>
      </c>
      <c r="G9" s="16">
        <v>2053608765.0656357</v>
      </c>
      <c r="H9" s="16">
        <v>1603337044.1239557</v>
      </c>
      <c r="I9" s="16">
        <v>1479766341.7894051</v>
      </c>
      <c r="J9" s="68">
        <v>2155748491.5806937</v>
      </c>
      <c r="K9" s="16">
        <v>2277827543.9757271</v>
      </c>
      <c r="L9" s="16">
        <v>2224998125.0225654</v>
      </c>
      <c r="M9" s="33"/>
    </row>
    <row r="10" spans="1:14">
      <c r="A10" s="4" t="s">
        <v>10</v>
      </c>
      <c r="B10" s="17">
        <v>1020079098.8236399</v>
      </c>
      <c r="C10" s="17">
        <v>1295881124.4719431</v>
      </c>
      <c r="D10" s="17">
        <v>1858657878.9435949</v>
      </c>
      <c r="E10" s="17">
        <v>2347863679.9762874</v>
      </c>
      <c r="F10" s="17">
        <v>1995060813.504354</v>
      </c>
      <c r="G10" s="17">
        <v>1939350778.0660484</v>
      </c>
      <c r="H10" s="17">
        <v>1543573835.1568568</v>
      </c>
      <c r="I10" s="17">
        <v>1421668950.6527042</v>
      </c>
      <c r="J10" s="69">
        <v>2095432178.1279833</v>
      </c>
      <c r="K10" s="17">
        <v>2218523365.9242153</v>
      </c>
      <c r="L10" s="17">
        <v>2168736011.6273398</v>
      </c>
      <c r="M10" s="33"/>
    </row>
    <row r="11" spans="1:14">
      <c r="A11" s="4" t="s">
        <v>11</v>
      </c>
      <c r="B11" s="17">
        <v>900000</v>
      </c>
      <c r="C11" s="17">
        <v>0</v>
      </c>
      <c r="D11" s="17">
        <v>0</v>
      </c>
      <c r="E11" s="17">
        <v>0</v>
      </c>
      <c r="F11" s="17">
        <v>0</v>
      </c>
      <c r="G11" s="17">
        <v>97457986.999587297</v>
      </c>
      <c r="H11" s="17">
        <v>59763208.967098936</v>
      </c>
      <c r="I11" s="17">
        <v>58097391.136700928</v>
      </c>
      <c r="J11" s="69">
        <v>60316313.452710196</v>
      </c>
      <c r="K11" s="17">
        <v>59304178.051511765</v>
      </c>
      <c r="L11" s="17">
        <v>56262113.395225465</v>
      </c>
      <c r="M11" s="33"/>
    </row>
    <row r="12" spans="1:14">
      <c r="A12" s="8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5800000</v>
      </c>
      <c r="G12" s="16">
        <v>16800000</v>
      </c>
      <c r="H12" s="16">
        <v>0</v>
      </c>
      <c r="I12" s="16">
        <v>0</v>
      </c>
      <c r="J12" s="68">
        <v>0</v>
      </c>
      <c r="K12" s="16">
        <v>0</v>
      </c>
      <c r="L12" s="16">
        <v>0</v>
      </c>
      <c r="M12" s="33"/>
    </row>
    <row r="13" spans="1:14">
      <c r="A13" s="3" t="s">
        <v>6</v>
      </c>
      <c r="B13" s="18">
        <v>1026757115.859006</v>
      </c>
      <c r="C13" s="18">
        <v>1409157839.3563359</v>
      </c>
      <c r="D13" s="18">
        <v>2491917337.4063811</v>
      </c>
      <c r="E13" s="18">
        <v>2565811307.5041218</v>
      </c>
      <c r="F13" s="18">
        <v>2624119558.5987201</v>
      </c>
      <c r="G13" s="18">
        <v>1982722526.8059387</v>
      </c>
      <c r="H13" s="18">
        <v>2281879856.9048891</v>
      </c>
      <c r="I13" s="18">
        <v>2623270128.343864</v>
      </c>
      <c r="J13" s="70">
        <v>3024689456.4846883</v>
      </c>
      <c r="K13" s="18">
        <v>3536127872.9398708</v>
      </c>
      <c r="L13" s="18">
        <v>3897962298.161252</v>
      </c>
      <c r="M13" s="75">
        <f>L13-H13</f>
        <v>1616082441.2563629</v>
      </c>
    </row>
    <row r="14" spans="1:14">
      <c r="A14" s="4" t="s">
        <v>10</v>
      </c>
      <c r="B14" s="17">
        <v>953772184.20194054</v>
      </c>
      <c r="C14" s="17">
        <v>1363313216.9643354</v>
      </c>
      <c r="D14" s="17">
        <v>2384631872.8280053</v>
      </c>
      <c r="E14" s="17">
        <v>2538437120.8855333</v>
      </c>
      <c r="F14" s="17">
        <v>2580481628.7100472</v>
      </c>
      <c r="G14" s="17">
        <v>1863067475.1627324</v>
      </c>
      <c r="H14" s="17">
        <v>2216429009.19206</v>
      </c>
      <c r="I14" s="17">
        <v>2517978860.1632586</v>
      </c>
      <c r="J14" s="69">
        <v>2897993707.3200188</v>
      </c>
      <c r="K14" s="17">
        <v>3411131976.5044236</v>
      </c>
      <c r="L14" s="17">
        <v>3795997526.1221209</v>
      </c>
      <c r="M14" s="33"/>
    </row>
    <row r="15" spans="1:14">
      <c r="A15" s="4" t="s">
        <v>11</v>
      </c>
      <c r="B15" s="17">
        <v>72984931.657065481</v>
      </c>
      <c r="C15" s="17">
        <v>45844622.392000452</v>
      </c>
      <c r="D15" s="17">
        <v>107285464.57837573</v>
      </c>
      <c r="E15" s="17">
        <v>27374186.618588261</v>
      </c>
      <c r="F15" s="17">
        <v>43637929.888672963</v>
      </c>
      <c r="G15" s="17">
        <v>119655051.64320646</v>
      </c>
      <c r="H15" s="17">
        <v>65450847.712829292</v>
      </c>
      <c r="I15" s="17">
        <v>105291268.18060526</v>
      </c>
      <c r="J15" s="69">
        <v>126695749.16466962</v>
      </c>
      <c r="K15" s="17">
        <v>124995896.43544698</v>
      </c>
      <c r="L15" s="17">
        <v>101964772.03913108</v>
      </c>
      <c r="M15" s="33"/>
    </row>
    <row r="16" spans="1:14" ht="13.5" thickBot="1">
      <c r="A16" s="10" t="s">
        <v>15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71">
        <v>0</v>
      </c>
      <c r="K16" s="19">
        <v>0</v>
      </c>
      <c r="L16" s="19">
        <v>0</v>
      </c>
      <c r="M16" s="33"/>
    </row>
    <row r="17" spans="1:13" ht="13.5" thickBot="1">
      <c r="A17" s="5" t="s">
        <v>1</v>
      </c>
      <c r="B17" s="20">
        <v>19009641515.73336</v>
      </c>
      <c r="C17" s="20">
        <v>24863438212.370819</v>
      </c>
      <c r="D17" s="20">
        <v>30597267767.5639</v>
      </c>
      <c r="E17" s="20">
        <v>41320422311.584938</v>
      </c>
      <c r="F17" s="20">
        <v>44102406625.439278</v>
      </c>
      <c r="G17" s="20">
        <v>20396826861.663322</v>
      </c>
      <c r="H17" s="20">
        <v>14346178293.10463</v>
      </c>
      <c r="I17" s="20">
        <v>15237835816.037685</v>
      </c>
      <c r="J17" s="72">
        <v>16474963599.508265</v>
      </c>
      <c r="K17" s="20">
        <v>17031595633.860182</v>
      </c>
      <c r="L17" s="20">
        <v>18164056086.03455</v>
      </c>
      <c r="M17" s="75">
        <f>L17-L24</f>
        <v>18019881016.03455</v>
      </c>
    </row>
    <row r="18" spans="1:13">
      <c r="A18" s="6" t="s">
        <v>7</v>
      </c>
      <c r="B18" s="21">
        <v>501326790.19779891</v>
      </c>
      <c r="C18" s="21">
        <v>215784798.76760006</v>
      </c>
      <c r="D18" s="21">
        <v>49527011</v>
      </c>
      <c r="E18" s="21">
        <v>0</v>
      </c>
      <c r="F18" s="21">
        <v>24145085.229599997</v>
      </c>
      <c r="G18" s="21">
        <v>164032120.54689166</v>
      </c>
      <c r="H18" s="21">
        <v>239676641.82045913</v>
      </c>
      <c r="I18" s="21">
        <v>282549682.65061533</v>
      </c>
      <c r="J18" s="73">
        <v>288437186.11786664</v>
      </c>
      <c r="K18" s="21">
        <v>444357581.96951675</v>
      </c>
      <c r="L18" s="21">
        <v>642495318.78858495</v>
      </c>
      <c r="M18" s="33"/>
    </row>
    <row r="19" spans="1:13">
      <c r="A19" s="9" t="s">
        <v>8</v>
      </c>
      <c r="B19" s="18">
        <v>18508314725.535561</v>
      </c>
      <c r="C19" s="18">
        <v>24647653413.603218</v>
      </c>
      <c r="D19" s="18">
        <v>30534198096.008701</v>
      </c>
      <c r="E19" s="18">
        <v>39848821841.951736</v>
      </c>
      <c r="F19" s="18">
        <v>40275937679.750793</v>
      </c>
      <c r="G19" s="18">
        <v>18633574839.116432</v>
      </c>
      <c r="H19" s="18">
        <v>13960665984.866545</v>
      </c>
      <c r="I19" s="18">
        <v>14770345643.329473</v>
      </c>
      <c r="J19" s="70">
        <v>16068691694.554739</v>
      </c>
      <c r="K19" s="18">
        <v>16452531201.890665</v>
      </c>
      <c r="L19" s="18">
        <v>17377385697.245964</v>
      </c>
      <c r="M19" s="33">
        <f>L19/M17*100</f>
        <v>96.434519638521039</v>
      </c>
    </row>
    <row r="20" spans="1:13">
      <c r="A20" s="8" t="s">
        <v>2</v>
      </c>
      <c r="B20" s="17">
        <v>17290504078.056458</v>
      </c>
      <c r="C20" s="17">
        <v>23032482047.701977</v>
      </c>
      <c r="D20" s="17">
        <v>28572549333.109295</v>
      </c>
      <c r="E20" s="17">
        <v>37993110288.09111</v>
      </c>
      <c r="F20" s="17">
        <v>37784306442.013184</v>
      </c>
      <c r="G20" s="17">
        <v>16675537829.853893</v>
      </c>
      <c r="H20" s="17">
        <v>11681511977.972303</v>
      </c>
      <c r="I20" s="17">
        <v>12622597877.137081</v>
      </c>
      <c r="J20" s="69">
        <v>13391649562.911055</v>
      </c>
      <c r="K20" s="17">
        <v>13266280691.098969</v>
      </c>
      <c r="L20" s="17">
        <v>14273970565.548119</v>
      </c>
      <c r="M20" s="75">
        <f>L20-H20</f>
        <v>2592458587.5758152</v>
      </c>
    </row>
    <row r="21" spans="1:13">
      <c r="A21" s="8" t="s">
        <v>3</v>
      </c>
      <c r="B21" s="17">
        <v>1008537230.7687244</v>
      </c>
      <c r="C21" s="17">
        <v>1257322988.1167316</v>
      </c>
      <c r="D21" s="17">
        <v>1492890061.4212074</v>
      </c>
      <c r="E21" s="17">
        <v>1459857305.9552116</v>
      </c>
      <c r="F21" s="17">
        <v>1676318698.8001671</v>
      </c>
      <c r="G21" s="17">
        <v>1111849009.5411415</v>
      </c>
      <c r="H21" s="17">
        <v>1199126752.1480446</v>
      </c>
      <c r="I21" s="17">
        <v>1044571964.6413002</v>
      </c>
      <c r="J21" s="69">
        <v>1638901847.0261993</v>
      </c>
      <c r="K21" s="17">
        <v>1893011168.7082672</v>
      </c>
      <c r="L21" s="17">
        <v>2061556573.3193283</v>
      </c>
      <c r="M21" s="33"/>
    </row>
    <row r="22" spans="1:13" ht="25.5">
      <c r="A22" s="7" t="s">
        <v>4</v>
      </c>
      <c r="B22" s="17">
        <v>63045094.274514675</v>
      </c>
      <c r="C22" s="17">
        <v>160267188.80435324</v>
      </c>
      <c r="D22" s="17">
        <v>137874421.86110115</v>
      </c>
      <c r="E22" s="17">
        <v>184907486.70428038</v>
      </c>
      <c r="F22" s="17">
        <v>565553625.1529336</v>
      </c>
      <c r="G22" s="17">
        <v>458086410.0491991</v>
      </c>
      <c r="H22" s="17">
        <v>811834391.0947094</v>
      </c>
      <c r="I22" s="17">
        <v>827547961.84321499</v>
      </c>
      <c r="J22" s="69">
        <v>806189866.28495789</v>
      </c>
      <c r="K22" s="17">
        <v>1034434047.204401</v>
      </c>
      <c r="L22" s="17">
        <v>786608323.35702515</v>
      </c>
      <c r="M22" s="33"/>
    </row>
    <row r="23" spans="1:13">
      <c r="A23" s="8" t="s">
        <v>5</v>
      </c>
      <c r="B23" s="17">
        <v>146228322.43586755</v>
      </c>
      <c r="C23" s="17">
        <v>197581188.98015404</v>
      </c>
      <c r="D23" s="17">
        <v>330884279.61710119</v>
      </c>
      <c r="E23" s="17">
        <v>210946761.2011342</v>
      </c>
      <c r="F23" s="17">
        <v>249758913.78450871</v>
      </c>
      <c r="G23" s="17">
        <v>388101589.67219806</v>
      </c>
      <c r="H23" s="17">
        <v>268192863.65148783</v>
      </c>
      <c r="I23" s="17">
        <v>275627839.70787573</v>
      </c>
      <c r="J23" s="69">
        <v>231950418.33252764</v>
      </c>
      <c r="K23" s="17">
        <v>258805294.87902832</v>
      </c>
      <c r="L23" s="17">
        <v>255250235.02149391</v>
      </c>
      <c r="M23" s="33"/>
    </row>
    <row r="24" spans="1:13">
      <c r="A24" s="9" t="s">
        <v>9</v>
      </c>
      <c r="B24" s="18">
        <v>0</v>
      </c>
      <c r="C24" s="18">
        <v>0</v>
      </c>
      <c r="D24" s="18">
        <v>13542660.555199999</v>
      </c>
      <c r="E24" s="18">
        <v>1471600469.6332002</v>
      </c>
      <c r="F24" s="18">
        <v>3802323860.4588871</v>
      </c>
      <c r="G24" s="18">
        <v>1599219902</v>
      </c>
      <c r="H24" s="18">
        <v>145835666.41762543</v>
      </c>
      <c r="I24" s="18">
        <v>184940490.05759621</v>
      </c>
      <c r="J24" s="70">
        <v>117834718.83565903</v>
      </c>
      <c r="K24" s="18">
        <v>134706850</v>
      </c>
      <c r="L24" s="18">
        <v>144175070</v>
      </c>
      <c r="M24" s="33"/>
    </row>
    <row r="25" spans="1:13" ht="13.5" thickBot="1">
      <c r="A25" s="11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74">
        <v>0</v>
      </c>
      <c r="K25" s="1">
        <v>0</v>
      </c>
      <c r="L25" s="1">
        <v>0</v>
      </c>
      <c r="M25" s="33"/>
    </row>
    <row r="26" spans="1:13">
      <c r="K26" s="33"/>
      <c r="L26" s="33"/>
      <c r="M26" s="33"/>
    </row>
    <row r="27" spans="1:13">
      <c r="H27" s="76"/>
      <c r="K27" s="75"/>
      <c r="L27" s="75"/>
      <c r="M27" s="33"/>
    </row>
    <row r="28" spans="1:13">
      <c r="A28" s="59"/>
      <c r="K28" s="33"/>
      <c r="L28" s="33"/>
      <c r="M28" s="33"/>
    </row>
    <row r="29" spans="1:13">
      <c r="A29" s="59"/>
      <c r="H29" s="76"/>
      <c r="K29" s="76"/>
    </row>
    <row r="30" spans="1:13">
      <c r="A30" s="60"/>
      <c r="K30" s="76"/>
    </row>
    <row r="31" spans="1:13">
      <c r="A31" s="60"/>
    </row>
    <row r="32" spans="1:13">
      <c r="A32" s="60"/>
    </row>
    <row r="33" spans="1:1">
      <c r="A33" s="60"/>
    </row>
    <row r="34" spans="1:1">
      <c r="A34" s="61"/>
    </row>
    <row r="35" spans="1:1">
      <c r="A35" s="61"/>
    </row>
    <row r="36" spans="1:1">
      <c r="A36" s="60"/>
    </row>
    <row r="37" spans="1:1">
      <c r="A37" s="62"/>
    </row>
    <row r="38" spans="1:1">
      <c r="A38" s="61"/>
    </row>
    <row r="39" spans="1:1">
      <c r="A39" s="61"/>
    </row>
    <row r="40" spans="1:1">
      <c r="A40" s="60"/>
    </row>
    <row r="41" spans="1:1">
      <c r="A41" s="62"/>
    </row>
    <row r="42" spans="1:1">
      <c r="A42" s="62"/>
    </row>
    <row r="43" spans="1:1">
      <c r="A43" s="60"/>
    </row>
    <row r="44" spans="1:1">
      <c r="A44" s="60"/>
    </row>
    <row r="45" spans="1:1">
      <c r="A45" s="60"/>
    </row>
    <row r="46" spans="1:1">
      <c r="A46" s="60"/>
    </row>
    <row r="47" spans="1:1">
      <c r="A47" s="60"/>
    </row>
    <row r="48" spans="1:1">
      <c r="A48" s="60"/>
    </row>
    <row r="49" spans="1:1">
      <c r="A49" s="60"/>
    </row>
    <row r="50" spans="1:1">
      <c r="A50" s="60"/>
    </row>
    <row r="51" spans="1:1">
      <c r="A51" s="60"/>
    </row>
    <row r="52" spans="1:1">
      <c r="A52" s="60"/>
    </row>
    <row r="53" spans="1:1">
      <c r="A53" s="60"/>
    </row>
    <row r="54" spans="1:1">
      <c r="A54" s="60"/>
    </row>
    <row r="55" spans="1:1">
      <c r="A55" s="59"/>
    </row>
    <row r="56" spans="1:1">
      <c r="A56" s="60"/>
    </row>
    <row r="57" spans="1:1">
      <c r="A57" s="60"/>
    </row>
    <row r="58" spans="1:1">
      <c r="A58" s="63"/>
    </row>
    <row r="59" spans="1:1">
      <c r="A59" s="60"/>
    </row>
    <row r="60" spans="1:1">
      <c r="A60" s="59"/>
    </row>
    <row r="61" spans="1:1">
      <c r="A61" s="59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50" workbookViewId="0">
      <selection sqref="A1:J23"/>
    </sheetView>
  </sheetViews>
  <sheetFormatPr defaultRowHeight="12.75"/>
  <cols>
    <col min="1" max="1" width="39.42578125" customWidth="1"/>
    <col min="2" max="4" width="9.42578125" bestFit="1" customWidth="1"/>
    <col min="5" max="5" width="10.42578125" customWidth="1"/>
    <col min="8" max="8" width="11.7109375" customWidth="1"/>
    <col min="9" max="9" width="13" customWidth="1"/>
    <col min="10" max="11" width="10.85546875" customWidth="1"/>
  </cols>
  <sheetData>
    <row r="1" spans="1:10" ht="15" thickBot="1">
      <c r="A1" s="24" t="s">
        <v>18</v>
      </c>
      <c r="B1" s="31">
        <v>2012</v>
      </c>
      <c r="C1" s="31">
        <v>2013</v>
      </c>
      <c r="D1" s="31">
        <v>2014</v>
      </c>
      <c r="E1" s="32">
        <v>2015</v>
      </c>
      <c r="F1" s="32">
        <v>2016</v>
      </c>
      <c r="G1" s="32" t="s">
        <v>38</v>
      </c>
      <c r="H1" s="32" t="s">
        <v>39</v>
      </c>
      <c r="I1" s="32" t="s">
        <v>40</v>
      </c>
      <c r="J1" s="32" t="s">
        <v>41</v>
      </c>
    </row>
    <row r="2" spans="1:10" ht="15" thickBot="1">
      <c r="A2" s="25" t="s">
        <v>0</v>
      </c>
      <c r="B2" s="30">
        <f>Sayfa1!D4/1000000000</f>
        <v>30.597267767563896</v>
      </c>
      <c r="C2" s="30">
        <f>Sayfa1!E4/1000000000</f>
        <v>41.320422311584927</v>
      </c>
      <c r="D2" s="30">
        <f>Sayfa1!F4/1000000000</f>
        <v>44.102406625439194</v>
      </c>
      <c r="E2" s="30">
        <f>Sayfa1!G4/1000000000</f>
        <v>20.396826861663286</v>
      </c>
      <c r="F2" s="55">
        <f>Sayfa1!H4/1000000000</f>
        <v>14.346178293104645</v>
      </c>
      <c r="G2" s="55">
        <f>Sayfa1!I4/1000000000</f>
        <v>15.237835816037668</v>
      </c>
      <c r="H2" s="55">
        <f>Sayfa1!J4/1000000000</f>
        <v>16.474963599508236</v>
      </c>
      <c r="I2" s="55">
        <f>Sayfa1!K4/1000000000</f>
        <v>17.031595633860242</v>
      </c>
      <c r="J2" s="55">
        <f>Sayfa1!L4/1000000000</f>
        <v>18.164056086034567</v>
      </c>
    </row>
    <row r="3" spans="1:10">
      <c r="A3" s="26" t="s">
        <v>12</v>
      </c>
      <c r="B3" s="35">
        <f>Sayfa1!D5/1000000000</f>
        <v>28.105350430157518</v>
      </c>
      <c r="C3" s="35">
        <f>Sayfa1!E5/1000000000</f>
        <v>38.754611004080807</v>
      </c>
      <c r="D3" s="35">
        <f>Sayfa1!F5/1000000000</f>
        <v>41.47828706684048</v>
      </c>
      <c r="E3" s="35">
        <f>Sayfa1!G5/1000000000</f>
        <v>18.414104334857345</v>
      </c>
      <c r="F3" s="56">
        <f>Sayfa1!H5/1000000000</f>
        <v>12.064298436199756</v>
      </c>
      <c r="G3" s="56">
        <f>Sayfa1!I5/1000000000</f>
        <v>12.614565687693803</v>
      </c>
      <c r="H3" s="56">
        <f>Sayfa1!J5/1000000000</f>
        <v>13.450274143023549</v>
      </c>
      <c r="I3" s="56">
        <f>Sayfa1!K5/1000000000</f>
        <v>13.495467760920372</v>
      </c>
      <c r="J3" s="56">
        <f>Sayfa1!L5/1000000000</f>
        <v>14.266093787873311</v>
      </c>
    </row>
    <row r="4" spans="1:10">
      <c r="A4" s="22" t="s">
        <v>14</v>
      </c>
      <c r="B4" s="36">
        <f>Sayfa1!D6/1000000000</f>
        <v>26.246692551213922</v>
      </c>
      <c r="C4" s="36">
        <f>Sayfa1!E6/1000000000</f>
        <v>36.406747324104522</v>
      </c>
      <c r="D4" s="36">
        <f>Sayfa1!F6/1000000000</f>
        <v>39.47742625333612</v>
      </c>
      <c r="E4" s="36">
        <f>Sayfa1!G6/1000000000</f>
        <v>16.360495569791709</v>
      </c>
      <c r="F4" s="57">
        <f>Sayfa1!H6/1000000000</f>
        <v>10.4609613920758</v>
      </c>
      <c r="G4" s="57">
        <f>Sayfa1!I6/1000000000</f>
        <v>11.134799345904398</v>
      </c>
      <c r="H4" s="57">
        <f>Sayfa1!J6/1000000000</f>
        <v>11.294525651442854</v>
      </c>
      <c r="I4" s="57">
        <f>Sayfa1!K6/1000000000</f>
        <v>11.217640216944645</v>
      </c>
      <c r="J4" s="57">
        <f>Sayfa1!L6/1000000000</f>
        <v>12.041095662850745</v>
      </c>
    </row>
    <row r="5" spans="1:10">
      <c r="A5" s="22" t="s">
        <v>10</v>
      </c>
      <c r="B5" s="36">
        <f>Sayfa1!D7/1000000000</f>
        <v>26.233149890658723</v>
      </c>
      <c r="C5" s="36">
        <f>Sayfa1!E7/1000000000</f>
        <v>34.93514685447132</v>
      </c>
      <c r="D5" s="36">
        <f>Sayfa1!F7/1000000000</f>
        <v>35.680902392877236</v>
      </c>
      <c r="E5" s="36">
        <f>Sayfa1!G7/1000000000</f>
        <v>14.778075667791709</v>
      </c>
      <c r="F5" s="57">
        <f>Sayfa1!H7/1000000000</f>
        <v>10.315125725658177</v>
      </c>
      <c r="G5" s="57">
        <f>Sayfa1!I7/1000000000</f>
        <v>10.949858855846802</v>
      </c>
      <c r="H5" s="57">
        <f>Sayfa1!J7/1000000000</f>
        <v>11.176690932607192</v>
      </c>
      <c r="I5" s="57">
        <f>Sayfa1!K7/1000000000</f>
        <v>11.082933366944644</v>
      </c>
      <c r="J5" s="57">
        <f>Sayfa1!L7/1000000000</f>
        <v>11.896920592850746</v>
      </c>
    </row>
    <row r="6" spans="1:10">
      <c r="A6" s="22" t="s">
        <v>15</v>
      </c>
      <c r="B6" s="36">
        <f>Sayfa1!D8/1000000000</f>
        <v>1.3542660555199999E-2</v>
      </c>
      <c r="C6" s="36">
        <f>Sayfa1!E8/1000000000</f>
        <v>1.4716004696332001</v>
      </c>
      <c r="D6" s="36">
        <f>Sayfa1!F8/1000000000</f>
        <v>3.7965238604588869</v>
      </c>
      <c r="E6" s="36">
        <f>Sayfa1!G8/1000000000</f>
        <v>1.582419902</v>
      </c>
      <c r="F6" s="57">
        <f>Sayfa1!H8/1000000000</f>
        <v>0.14583566641762352</v>
      </c>
      <c r="G6" s="57">
        <f>Sayfa1!I8/1000000000</f>
        <v>0.18494049005759622</v>
      </c>
      <c r="H6" s="57">
        <f>Sayfa1!J8/1000000000</f>
        <v>0.11783471883566093</v>
      </c>
      <c r="I6" s="57">
        <f>Sayfa1!K8/1000000000</f>
        <v>0.13470684999999999</v>
      </c>
      <c r="J6" s="57">
        <f>Sayfa1!L8/1000000000</f>
        <v>0.14417506999999999</v>
      </c>
    </row>
    <row r="7" spans="1:10">
      <c r="A7" s="22" t="s">
        <v>13</v>
      </c>
      <c r="B7" s="36">
        <f>Sayfa1!D9/1000000000</f>
        <v>1.858657878943595</v>
      </c>
      <c r="C7" s="36">
        <f>Sayfa1!E9/1000000000</f>
        <v>2.3478636799762875</v>
      </c>
      <c r="D7" s="36">
        <f>Sayfa1!F9/1000000000</f>
        <v>2.000860813504354</v>
      </c>
      <c r="E7" s="36">
        <f>Sayfa1!G9/1000000000</f>
        <v>2.0536087650656358</v>
      </c>
      <c r="F7" s="57">
        <f>Sayfa1!H9/1000000000</f>
        <v>1.6033370441239558</v>
      </c>
      <c r="G7" s="57">
        <f>Sayfa1!I9/1000000000</f>
        <v>1.4797663417894051</v>
      </c>
      <c r="H7" s="57">
        <f>Sayfa1!J9/1000000000</f>
        <v>2.1557484915806939</v>
      </c>
      <c r="I7" s="57">
        <f>Sayfa1!K9/1000000000</f>
        <v>2.277827543975727</v>
      </c>
      <c r="J7" s="57">
        <f>Sayfa1!L9/1000000000</f>
        <v>2.2249981250225654</v>
      </c>
    </row>
    <row r="8" spans="1:10">
      <c r="A8" s="22" t="s">
        <v>10</v>
      </c>
      <c r="B8" s="36">
        <f>Sayfa1!D10/1000000000</f>
        <v>1.858657878943595</v>
      </c>
      <c r="C8" s="36">
        <f>Sayfa1!E10/1000000000</f>
        <v>2.3478636799762875</v>
      </c>
      <c r="D8" s="36">
        <f>Sayfa1!F10/1000000000</f>
        <v>1.9950608135043539</v>
      </c>
      <c r="E8" s="36">
        <f>Sayfa1!G10/1000000000</f>
        <v>1.9393507780660484</v>
      </c>
      <c r="F8" s="57">
        <f>Sayfa1!H10/1000000000</f>
        <v>1.5435738351568569</v>
      </c>
      <c r="G8" s="57">
        <f>Sayfa1!I10/1000000000</f>
        <v>1.4216689506527043</v>
      </c>
      <c r="H8" s="57">
        <f>Sayfa1!J10/1000000000</f>
        <v>2.0954321781279832</v>
      </c>
      <c r="I8" s="57">
        <f>Sayfa1!K10/1000000000</f>
        <v>2.2185233659242152</v>
      </c>
      <c r="J8" s="57">
        <f>Sayfa1!L10/1000000000</f>
        <v>2.16873601162734</v>
      </c>
    </row>
    <row r="9" spans="1:10">
      <c r="A9" s="22" t="s">
        <v>11</v>
      </c>
      <c r="B9" s="36">
        <f>Sayfa1!D11/1000000000</f>
        <v>0</v>
      </c>
      <c r="C9" s="36">
        <f>Sayfa1!E11/1000000000</f>
        <v>0</v>
      </c>
      <c r="D9" s="36">
        <f>Sayfa1!F11/1000000000</f>
        <v>0</v>
      </c>
      <c r="E9" s="36">
        <f>Sayfa1!G11/1000000000</f>
        <v>9.7457986999587298E-2</v>
      </c>
      <c r="F9" s="57">
        <f>Sayfa1!H11/1000000000</f>
        <v>5.9763208967098934E-2</v>
      </c>
      <c r="G9" s="57">
        <f>Sayfa1!I11/1000000000</f>
        <v>5.8097391136700927E-2</v>
      </c>
      <c r="H9" s="57">
        <f>Sayfa1!J11/1000000000</f>
        <v>6.0316313452710199E-2</v>
      </c>
      <c r="I9" s="57">
        <f>Sayfa1!K11/1000000000</f>
        <v>5.9304178051511766E-2</v>
      </c>
      <c r="J9" s="57">
        <f>Sayfa1!L11/1000000000</f>
        <v>5.6262113395225466E-2</v>
      </c>
    </row>
    <row r="10" spans="1:10">
      <c r="A10" s="22" t="s">
        <v>15</v>
      </c>
      <c r="B10" s="36">
        <f>Sayfa1!D12/1000000000</f>
        <v>0</v>
      </c>
      <c r="C10" s="36">
        <f>Sayfa1!E12/1000000000</f>
        <v>0</v>
      </c>
      <c r="D10" s="36">
        <f>Sayfa1!F12/1000000000</f>
        <v>5.7999999999999996E-3</v>
      </c>
      <c r="E10" s="36">
        <f>Sayfa1!G12/1000000000</f>
        <v>1.6799999999999999E-2</v>
      </c>
      <c r="F10" s="57">
        <f>Sayfa1!H12/1000000000</f>
        <v>0</v>
      </c>
      <c r="G10" s="57">
        <f>Sayfa1!I12/1000000000</f>
        <v>0</v>
      </c>
      <c r="H10" s="57">
        <f>Sayfa1!J12/1000000000</f>
        <v>0</v>
      </c>
      <c r="I10" s="57">
        <f>Sayfa1!K12/1000000000</f>
        <v>0</v>
      </c>
      <c r="J10" s="57">
        <f>Sayfa1!L12/1000000000</f>
        <v>0</v>
      </c>
    </row>
    <row r="11" spans="1:10">
      <c r="A11" s="26" t="s">
        <v>6</v>
      </c>
      <c r="B11" s="35">
        <f>Sayfa1!D13/1000000000</f>
        <v>2.491917337406381</v>
      </c>
      <c r="C11" s="35">
        <f>Sayfa1!E13/1000000000</f>
        <v>2.5658113075041218</v>
      </c>
      <c r="D11" s="35">
        <f>Sayfa1!F13/1000000000</f>
        <v>2.62411955859872</v>
      </c>
      <c r="E11" s="35">
        <f>Sayfa1!G13/1000000000</f>
        <v>1.9827225268059387</v>
      </c>
      <c r="F11" s="56">
        <f>Sayfa1!H13/1000000000</f>
        <v>2.2818798569048893</v>
      </c>
      <c r="G11" s="56">
        <f>Sayfa1!I13/1000000000</f>
        <v>2.6232701283438637</v>
      </c>
      <c r="H11" s="56">
        <f>Sayfa1!J13/1000000000</f>
        <v>3.0246894564846882</v>
      </c>
      <c r="I11" s="56">
        <f>Sayfa1!K13/1000000000</f>
        <v>3.5361278729398706</v>
      </c>
      <c r="J11" s="56">
        <f>Sayfa1!L13/1000000000</f>
        <v>3.8979622981612518</v>
      </c>
    </row>
    <row r="12" spans="1:10">
      <c r="A12" s="22" t="s">
        <v>10</v>
      </c>
      <c r="B12" s="36">
        <f>Sayfa1!D14/1000000000</f>
        <v>2.3846318728280052</v>
      </c>
      <c r="C12" s="36">
        <f>Sayfa1!E14/1000000000</f>
        <v>2.5384371208855332</v>
      </c>
      <c r="D12" s="36">
        <f>Sayfa1!F14/1000000000</f>
        <v>2.5804816287100474</v>
      </c>
      <c r="E12" s="36">
        <f>Sayfa1!G14/1000000000</f>
        <v>1.8630674751627323</v>
      </c>
      <c r="F12" s="57">
        <f>Sayfa1!H14/1000000000</f>
        <v>2.2164290091920602</v>
      </c>
      <c r="G12" s="57">
        <f>Sayfa1!I14/1000000000</f>
        <v>2.5179788601632587</v>
      </c>
      <c r="H12" s="57">
        <f>Sayfa1!J14/1000000000</f>
        <v>2.8979937073200186</v>
      </c>
      <c r="I12" s="57">
        <f>Sayfa1!K14/1000000000</f>
        <v>3.4111319765044237</v>
      </c>
      <c r="J12" s="57">
        <f>Sayfa1!L14/1000000000</f>
        <v>3.7959975261221208</v>
      </c>
    </row>
    <row r="13" spans="1:10">
      <c r="A13" s="22" t="s">
        <v>11</v>
      </c>
      <c r="B13" s="36">
        <f>Sayfa1!D15/1000000000</f>
        <v>0.10728546457837573</v>
      </c>
      <c r="C13" s="36">
        <f>Sayfa1!E15/1000000000</f>
        <v>2.7374186618588262E-2</v>
      </c>
      <c r="D13" s="36">
        <f>Sayfa1!F15/1000000000</f>
        <v>4.3637929888672961E-2</v>
      </c>
      <c r="E13" s="36">
        <f>Sayfa1!G15/1000000000</f>
        <v>0.11965505164320646</v>
      </c>
      <c r="F13" s="57">
        <f>Sayfa1!H15/1000000000</f>
        <v>6.5450847712829288E-2</v>
      </c>
      <c r="G13" s="57">
        <f>Sayfa1!I15/1000000000</f>
        <v>0.10529126818060526</v>
      </c>
      <c r="H13" s="57">
        <f>Sayfa1!J15/1000000000</f>
        <v>0.12669574916466961</v>
      </c>
      <c r="I13" s="57">
        <f>Sayfa1!K15/1000000000</f>
        <v>0.12499589643544698</v>
      </c>
      <c r="J13" s="57">
        <f>Sayfa1!L15/1000000000</f>
        <v>0.10196477203913107</v>
      </c>
    </row>
    <row r="14" spans="1:10" ht="13.5" thickBot="1">
      <c r="A14" s="22" t="s">
        <v>15</v>
      </c>
      <c r="B14" s="36">
        <f>Sayfa1!D16/1000000000</f>
        <v>0</v>
      </c>
      <c r="C14" s="36">
        <f>Sayfa1!E16/1000000000</f>
        <v>0</v>
      </c>
      <c r="D14" s="36">
        <f>Sayfa1!F16/1000000000</f>
        <v>0</v>
      </c>
      <c r="E14" s="36">
        <f>Sayfa1!G16/1000000000</f>
        <v>0</v>
      </c>
      <c r="F14" s="57">
        <f>Sayfa1!H16/1000000000</f>
        <v>0</v>
      </c>
      <c r="G14" s="57">
        <f>Sayfa1!I16/1000000000</f>
        <v>0</v>
      </c>
      <c r="H14" s="57">
        <f>Sayfa1!J16/1000000000</f>
        <v>0</v>
      </c>
      <c r="I14" s="57">
        <f>Sayfa1!K16/1000000000</f>
        <v>0</v>
      </c>
      <c r="J14" s="57">
        <f>Sayfa1!L16/1000000000</f>
        <v>0</v>
      </c>
    </row>
    <row r="15" spans="1:10" ht="15" thickBot="1">
      <c r="A15" s="25" t="s">
        <v>1</v>
      </c>
      <c r="B15" s="30">
        <f>Sayfa1!D17/1000000000</f>
        <v>30.597267767563899</v>
      </c>
      <c r="C15" s="30">
        <f>Sayfa1!E17/1000000000</f>
        <v>41.320422311584935</v>
      </c>
      <c r="D15" s="30">
        <f>Sayfa1!F17/1000000000</f>
        <v>44.102406625439279</v>
      </c>
      <c r="E15" s="30">
        <f>Sayfa1!G17/1000000000</f>
        <v>20.396826861663321</v>
      </c>
      <c r="F15" s="55">
        <f>Sayfa1!H17/1000000000</f>
        <v>14.346178293104629</v>
      </c>
      <c r="G15" s="55">
        <f>Sayfa1!I17/1000000000</f>
        <v>15.237835816037686</v>
      </c>
      <c r="H15" s="55">
        <f>Sayfa1!J17/1000000000</f>
        <v>16.474963599508264</v>
      </c>
      <c r="I15" s="55">
        <f>Sayfa1!K17/1000000000</f>
        <v>17.031595633860181</v>
      </c>
      <c r="J15" s="55">
        <f>Sayfa1!L17/1000000000</f>
        <v>18.164056086034549</v>
      </c>
    </row>
    <row r="16" spans="1:10">
      <c r="A16" s="26" t="s">
        <v>7</v>
      </c>
      <c r="B16" s="35">
        <f>Sayfa1!D18/1000000000</f>
        <v>4.9527011000000003E-2</v>
      </c>
      <c r="C16" s="35">
        <f>Sayfa1!E18/1000000000</f>
        <v>0</v>
      </c>
      <c r="D16" s="35">
        <f>Sayfa1!F18/1000000000</f>
        <v>2.4145085229599999E-2</v>
      </c>
      <c r="E16" s="35">
        <f>Sayfa1!G18/1000000000</f>
        <v>0.16403212054689165</v>
      </c>
      <c r="F16" s="56">
        <f>Sayfa1!H18/1000000000</f>
        <v>0.23967664182045914</v>
      </c>
      <c r="G16" s="56">
        <f>Sayfa1!I18/1000000000</f>
        <v>0.28254968265061531</v>
      </c>
      <c r="H16" s="56">
        <f>Sayfa1!J18/1000000000</f>
        <v>0.28843718611786662</v>
      </c>
      <c r="I16" s="56">
        <f>Sayfa1!K18/1000000000</f>
        <v>0.44435758196951675</v>
      </c>
      <c r="J16" s="56">
        <f>Sayfa1!L18/1000000000</f>
        <v>0.6424953187885849</v>
      </c>
    </row>
    <row r="17" spans="1:10">
      <c r="A17" s="26" t="s">
        <v>8</v>
      </c>
      <c r="B17" s="35">
        <f>Sayfa1!D19/1000000000</f>
        <v>30.534198096008701</v>
      </c>
      <c r="C17" s="35">
        <f>Sayfa1!E19/1000000000</f>
        <v>39.848821841951739</v>
      </c>
      <c r="D17" s="35">
        <f>Sayfa1!F19/1000000000</f>
        <v>40.275937679750797</v>
      </c>
      <c r="E17" s="35">
        <f>Sayfa1!G19/1000000000</f>
        <v>18.633574839116431</v>
      </c>
      <c r="F17" s="56">
        <f>Sayfa1!H19/1000000000</f>
        <v>13.960665984866544</v>
      </c>
      <c r="G17" s="56">
        <f>Sayfa1!I19/1000000000</f>
        <v>14.770345643329474</v>
      </c>
      <c r="H17" s="56">
        <f>Sayfa1!J19/1000000000</f>
        <v>16.06869169455474</v>
      </c>
      <c r="I17" s="56">
        <f>Sayfa1!K19/1000000000</f>
        <v>16.452531201890665</v>
      </c>
      <c r="J17" s="56">
        <f>Sayfa1!L19/1000000000</f>
        <v>17.377385697245963</v>
      </c>
    </row>
    <row r="18" spans="1:10">
      <c r="A18" s="22" t="s">
        <v>2</v>
      </c>
      <c r="B18" s="36">
        <f>Sayfa1!D20/1000000000</f>
        <v>28.572549333109293</v>
      </c>
      <c r="C18" s="36">
        <f>Sayfa1!E20/1000000000</f>
        <v>37.99311028809111</v>
      </c>
      <c r="D18" s="36">
        <f>Sayfa1!F20/1000000000</f>
        <v>37.784306442013182</v>
      </c>
      <c r="E18" s="36">
        <f>Sayfa1!G20/1000000000</f>
        <v>16.675537829853894</v>
      </c>
      <c r="F18" s="57">
        <f>Sayfa1!H20/1000000000</f>
        <v>11.681511977972303</v>
      </c>
      <c r="G18" s="57">
        <f>Sayfa1!I20/1000000000</f>
        <v>12.622597877137082</v>
      </c>
      <c r="H18" s="57">
        <f>Sayfa1!J20/1000000000</f>
        <v>13.391649562911054</v>
      </c>
      <c r="I18" s="57">
        <f>Sayfa1!K20/1000000000</f>
        <v>13.266280691098968</v>
      </c>
      <c r="J18" s="57">
        <f>Sayfa1!L20/1000000000</f>
        <v>14.273970565548119</v>
      </c>
    </row>
    <row r="19" spans="1:10">
      <c r="A19" s="22" t="s">
        <v>3</v>
      </c>
      <c r="B19" s="36">
        <f>Sayfa1!D21/1000000000</f>
        <v>1.4928900614212075</v>
      </c>
      <c r="C19" s="36">
        <f>Sayfa1!E21/1000000000</f>
        <v>1.4598573059552116</v>
      </c>
      <c r="D19" s="36">
        <f>Sayfa1!F21/1000000000</f>
        <v>1.676318698800167</v>
      </c>
      <c r="E19" s="36">
        <f>Sayfa1!G21/1000000000</f>
        <v>1.1118490095411415</v>
      </c>
      <c r="F19" s="57">
        <f>Sayfa1!H21/1000000000</f>
        <v>1.1991267521480447</v>
      </c>
      <c r="G19" s="57">
        <f>Sayfa1!I21/1000000000</f>
        <v>1.0445719646413003</v>
      </c>
      <c r="H19" s="57">
        <f>Sayfa1!J21/1000000000</f>
        <v>1.6389018470261993</v>
      </c>
      <c r="I19" s="57">
        <f>Sayfa1!K21/1000000000</f>
        <v>1.8930111687082671</v>
      </c>
      <c r="J19" s="57">
        <f>Sayfa1!L21/1000000000</f>
        <v>2.0615565733193284</v>
      </c>
    </row>
    <row r="20" spans="1:10" ht="12.95" customHeight="1">
      <c r="A20" s="23" t="s">
        <v>4</v>
      </c>
      <c r="B20" s="36">
        <f>Sayfa1!D22/1000000000</f>
        <v>0.13787442186110116</v>
      </c>
      <c r="C20" s="36">
        <f>Sayfa1!E22/1000000000</f>
        <v>0.18490748670428037</v>
      </c>
      <c r="D20" s="36">
        <f>Sayfa1!F22/1000000000</f>
        <v>0.56555362515293361</v>
      </c>
      <c r="E20" s="36">
        <f>Sayfa1!G22/1000000000</f>
        <v>0.45808641004919909</v>
      </c>
      <c r="F20" s="57">
        <f>Sayfa1!H22/1000000000</f>
        <v>0.81183439109470945</v>
      </c>
      <c r="G20" s="57">
        <f>Sayfa1!I22/1000000000</f>
        <v>0.827547961843215</v>
      </c>
      <c r="H20" s="57">
        <f>Sayfa1!J22/1000000000</f>
        <v>0.80618986628495792</v>
      </c>
      <c r="I20" s="57">
        <f>Sayfa1!K22/1000000000</f>
        <v>1.0344340472044009</v>
      </c>
      <c r="J20" s="57">
        <f>Sayfa1!L22/1000000000</f>
        <v>0.78660832335702513</v>
      </c>
    </row>
    <row r="21" spans="1:10">
      <c r="A21" s="22" t="s">
        <v>5</v>
      </c>
      <c r="B21" s="36">
        <f>Sayfa1!D23/1000000000</f>
        <v>0.33088427961710121</v>
      </c>
      <c r="C21" s="36">
        <f>Sayfa1!E23/1000000000</f>
        <v>0.2109467612011342</v>
      </c>
      <c r="D21" s="36">
        <f>Sayfa1!F23/1000000000</f>
        <v>0.24975891378450871</v>
      </c>
      <c r="E21" s="36">
        <f>Sayfa1!G23/1000000000</f>
        <v>0.38810158967219804</v>
      </c>
      <c r="F21" s="57">
        <f>Sayfa1!H23/1000000000</f>
        <v>0.26819286365148781</v>
      </c>
      <c r="G21" s="57">
        <f>Sayfa1!I23/1000000000</f>
        <v>0.27562783970787574</v>
      </c>
      <c r="H21" s="57">
        <f>Sayfa1!J23/1000000000</f>
        <v>0.23195041833252764</v>
      </c>
      <c r="I21" s="57">
        <f>Sayfa1!K23/1000000000</f>
        <v>0.25880529487902831</v>
      </c>
      <c r="J21" s="57">
        <f>Sayfa1!L23/1000000000</f>
        <v>0.25525023502149391</v>
      </c>
    </row>
    <row r="22" spans="1:10">
      <c r="A22" s="26" t="s">
        <v>9</v>
      </c>
      <c r="B22" s="35">
        <f>Sayfa1!D24/1000000000</f>
        <v>1.3542660555199999E-2</v>
      </c>
      <c r="C22" s="35">
        <f>Sayfa1!E24/1000000000</f>
        <v>1.4716004696332001</v>
      </c>
      <c r="D22" s="35">
        <f>Sayfa1!F24/1000000000</f>
        <v>3.8023238604588872</v>
      </c>
      <c r="E22" s="35">
        <f>Sayfa1!G24/1000000000</f>
        <v>1.599219902</v>
      </c>
      <c r="F22" s="56">
        <f>Sayfa1!H24/1000000000</f>
        <v>0.14583566641762544</v>
      </c>
      <c r="G22" s="56">
        <f>Sayfa1!I24/1000000000</f>
        <v>0.18494049005759622</v>
      </c>
      <c r="H22" s="56">
        <f>Sayfa1!J24/1000000000</f>
        <v>0.11783471883565903</v>
      </c>
      <c r="I22" s="56">
        <f>Sayfa1!K24/1000000000</f>
        <v>0.13470684999999999</v>
      </c>
      <c r="J22" s="56">
        <f>Sayfa1!L24/1000000000</f>
        <v>0.14417506999999999</v>
      </c>
    </row>
    <row r="23" spans="1:10" ht="13.5" thickBot="1">
      <c r="A23" s="27" t="s">
        <v>16</v>
      </c>
      <c r="B23" s="54">
        <f>Sayfa1!D25/1000000000</f>
        <v>0</v>
      </c>
      <c r="C23" s="54">
        <f>Sayfa1!E25/1000000000</f>
        <v>0</v>
      </c>
      <c r="D23" s="54">
        <f>Sayfa1!F25/1000000000</f>
        <v>0</v>
      </c>
      <c r="E23" s="54">
        <f>Sayfa1!G25/1000000000</f>
        <v>0</v>
      </c>
      <c r="F23" s="58">
        <f>Sayfa1!H25/1000000000</f>
        <v>0</v>
      </c>
      <c r="G23" s="58">
        <f>Sayfa1!I25/1000000000</f>
        <v>0</v>
      </c>
      <c r="H23" s="58">
        <f>Sayfa1!J25/1000000000</f>
        <v>0</v>
      </c>
      <c r="I23" s="58">
        <f>Sayfa1!K25/1000000000</f>
        <v>0</v>
      </c>
      <c r="J23" s="58">
        <f>Sayfa1!L25/1000000000</f>
        <v>0</v>
      </c>
    </row>
    <row r="24" spans="1:10">
      <c r="A24" s="34" t="s">
        <v>17</v>
      </c>
      <c r="B24" s="34"/>
      <c r="C24" s="34"/>
      <c r="D24" s="34"/>
      <c r="E24" s="34"/>
      <c r="F24" s="34"/>
      <c r="G24" s="34"/>
    </row>
    <row r="25" spans="1:10">
      <c r="A25" s="34" t="s">
        <v>20</v>
      </c>
      <c r="B25" s="34"/>
      <c r="C25" s="34"/>
      <c r="D25" s="34"/>
      <c r="E25" s="34"/>
      <c r="F25" s="34"/>
      <c r="G25" s="34"/>
    </row>
    <row r="26" spans="1:10">
      <c r="A26" s="34" t="s">
        <v>21</v>
      </c>
      <c r="B26" s="34"/>
      <c r="C26" s="34"/>
      <c r="D26" s="34"/>
      <c r="E26" s="34"/>
      <c r="F26" s="34"/>
      <c r="G26" s="34"/>
    </row>
  </sheetData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3" sqref="H13"/>
    </sheetView>
  </sheetViews>
  <sheetFormatPr defaultRowHeight="12.75"/>
  <cols>
    <col min="1" max="1" width="26.140625" customWidth="1"/>
    <col min="2" max="2" width="16.140625" customWidth="1"/>
    <col min="3" max="4" width="15.5703125" customWidth="1"/>
    <col min="5" max="5" width="15" customWidth="1"/>
    <col min="6" max="6" width="14.28515625" customWidth="1"/>
    <col min="7" max="7" width="13.7109375" customWidth="1"/>
    <col min="8" max="8" width="11.42578125" bestFit="1" customWidth="1"/>
  </cols>
  <sheetData>
    <row r="1" spans="1:8">
      <c r="A1" s="37" t="s">
        <v>22</v>
      </c>
    </row>
    <row r="2" spans="1:8" ht="13.5" thickBot="1"/>
    <row r="3" spans="1:8" ht="13.5" thickBot="1">
      <c r="A3" s="38" t="s">
        <v>23</v>
      </c>
      <c r="B3" s="43">
        <v>2015</v>
      </c>
      <c r="C3" s="43">
        <v>2016</v>
      </c>
      <c r="D3" s="43" t="s">
        <v>38</v>
      </c>
      <c r="E3" s="43" t="s">
        <v>39</v>
      </c>
      <c r="F3" s="43" t="s">
        <v>40</v>
      </c>
      <c r="G3" s="43" t="s">
        <v>41</v>
      </c>
    </row>
    <row r="4" spans="1:8">
      <c r="A4" s="39" t="s">
        <v>24</v>
      </c>
      <c r="B4" s="44">
        <v>11315553294</v>
      </c>
      <c r="C4" s="44">
        <v>6891254300</v>
      </c>
      <c r="D4" s="44">
        <v>7914869514</v>
      </c>
      <c r="E4" s="44">
        <v>8136491835</v>
      </c>
      <c r="F4" s="44">
        <v>8130056440</v>
      </c>
      <c r="G4" s="44">
        <v>9358227230</v>
      </c>
      <c r="H4" s="28">
        <f>G6+G7+G8+G10</f>
        <v>21451508.099398438</v>
      </c>
    </row>
    <row r="5" spans="1:8">
      <c r="A5" s="40" t="s">
        <v>25</v>
      </c>
      <c r="B5" s="45">
        <v>5486353809.8213997</v>
      </c>
      <c r="C5" s="45">
        <v>4841857770.2758999</v>
      </c>
      <c r="D5" s="45">
        <v>4669721771.6273003</v>
      </c>
      <c r="E5" s="45">
        <v>4905945313.7447996</v>
      </c>
      <c r="F5" s="45">
        <v>4875707484.934</v>
      </c>
      <c r="G5" s="45">
        <v>4935438886.9272003</v>
      </c>
      <c r="H5" s="79"/>
    </row>
    <row r="6" spans="1:8">
      <c r="A6" s="40" t="s">
        <v>26</v>
      </c>
      <c r="B6" s="45">
        <v>16185486.475575292</v>
      </c>
      <c r="C6" s="45">
        <v>15939771.618192466</v>
      </c>
      <c r="D6" s="45">
        <v>15619682.826457895</v>
      </c>
      <c r="E6" s="45">
        <v>16244144.050104385</v>
      </c>
      <c r="F6" s="45">
        <v>15407076.828266228</v>
      </c>
      <c r="G6" s="45">
        <v>15033403.48767288</v>
      </c>
      <c r="H6" s="28"/>
    </row>
    <row r="7" spans="1:8">
      <c r="A7" s="40" t="s">
        <v>27</v>
      </c>
      <c r="B7" s="45">
        <v>5425985.4000000004</v>
      </c>
      <c r="C7" s="45">
        <v>1252869.8</v>
      </c>
      <c r="D7" s="45">
        <v>2116437</v>
      </c>
      <c r="E7" s="45">
        <v>6423239.1999999993</v>
      </c>
      <c r="F7" s="45">
        <v>14820052</v>
      </c>
      <c r="G7" s="45">
        <v>3905591.2</v>
      </c>
    </row>
    <row r="8" spans="1:8">
      <c r="A8" s="40" t="s">
        <v>28</v>
      </c>
      <c r="B8" s="45">
        <v>0</v>
      </c>
      <c r="C8" s="45">
        <v>13522702.20752448</v>
      </c>
      <c r="D8" s="45">
        <v>10674773.146148307</v>
      </c>
      <c r="E8" s="45">
        <v>8888098.8356590513</v>
      </c>
      <c r="F8" s="45">
        <v>5763433.2328427024</v>
      </c>
      <c r="G8" s="45">
        <v>2199929.6022527278</v>
      </c>
    </row>
    <row r="9" spans="1:8">
      <c r="A9" s="40" t="s">
        <v>29</v>
      </c>
      <c r="B9" s="45">
        <v>3536541021.804925</v>
      </c>
      <c r="C9" s="45">
        <v>2582069513.2793479</v>
      </c>
      <c r="D9" s="45">
        <v>2619221958.1707253</v>
      </c>
      <c r="E9" s="45">
        <v>3400664007.5846143</v>
      </c>
      <c r="F9" s="45">
        <v>3989524960.5263162</v>
      </c>
      <c r="G9" s="45">
        <v>3848938461.0079575</v>
      </c>
    </row>
    <row r="10" spans="1:8" ht="13.5" thickBot="1">
      <c r="A10" s="41" t="s">
        <v>30</v>
      </c>
      <c r="B10" s="46">
        <v>36767264.161418088</v>
      </c>
      <c r="C10" s="46">
        <v>281365.92368127691</v>
      </c>
      <c r="D10" s="46">
        <v>5611679.2670574961</v>
      </c>
      <c r="E10" s="46">
        <v>306961.09307332337</v>
      </c>
      <c r="F10" s="46">
        <v>316186.33876298851</v>
      </c>
      <c r="G10" s="46">
        <v>312583.80947282811</v>
      </c>
    </row>
    <row r="11" spans="1:8" ht="13.5" thickBot="1">
      <c r="A11" s="42" t="s">
        <v>31</v>
      </c>
      <c r="B11" s="47">
        <v>20396826861.663319</v>
      </c>
      <c r="C11" s="47">
        <v>14346178293.104647</v>
      </c>
      <c r="D11" s="47">
        <v>15237835816.037689</v>
      </c>
      <c r="E11" s="47">
        <v>16474963599.508251</v>
      </c>
      <c r="F11" s="47">
        <v>17031595633.860188</v>
      </c>
      <c r="G11" s="47">
        <v>18164056086.034554</v>
      </c>
    </row>
    <row r="12" spans="1:8">
      <c r="B12" s="28"/>
      <c r="C12" s="28"/>
      <c r="D12" s="28"/>
    </row>
    <row r="13" spans="1:8">
      <c r="C13" s="28">
        <f>C4/C11*100</f>
        <v>48.035470905252971</v>
      </c>
      <c r="D13" s="28"/>
      <c r="E13" s="28"/>
      <c r="F13" s="28"/>
      <c r="G13" s="28">
        <f>G4/G11*100</f>
        <v>51.520581007207298</v>
      </c>
      <c r="H13" s="28">
        <f>G13-C13</f>
        <v>3.4851101019543265</v>
      </c>
    </row>
    <row r="14" spans="1:8">
      <c r="E14" s="28"/>
      <c r="F14" s="28"/>
      <c r="G14" s="28">
        <f>G5/G11*100</f>
        <v>27.171458090364609</v>
      </c>
    </row>
    <row r="15" spans="1:8">
      <c r="G15" s="28">
        <f>G9/G11*100</f>
        <v>21.189862235490541</v>
      </c>
    </row>
    <row r="16" spans="1:8">
      <c r="G16" s="28">
        <f>H4/G11*100</f>
        <v>0.11809866693756493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="80" zoomScaleNormal="80" workbookViewId="0">
      <selection activeCell="D10" sqref="D10:T12"/>
    </sheetView>
  </sheetViews>
  <sheetFormatPr defaultRowHeight="12.75"/>
  <cols>
    <col min="1" max="2" width="8.7109375" style="33" customWidth="1"/>
    <col min="3" max="3" width="9.5703125" style="33" customWidth="1"/>
    <col min="4" max="4" width="12.42578125" style="33" customWidth="1"/>
    <col min="5" max="5" width="12.5703125" style="33" customWidth="1"/>
    <col min="6" max="6" width="14.140625" style="33" customWidth="1"/>
    <col min="7" max="7" width="12.42578125" style="33" customWidth="1"/>
    <col min="8" max="8" width="14.5703125" style="33" customWidth="1"/>
    <col min="9" max="9" width="14.140625" style="33" customWidth="1"/>
    <col min="10" max="10" width="13.85546875" style="33" customWidth="1"/>
    <col min="11" max="11" width="14.42578125" style="33" customWidth="1"/>
    <col min="12" max="12" width="13.85546875" style="33" customWidth="1"/>
    <col min="13" max="13" width="13.42578125" style="33" customWidth="1"/>
    <col min="14" max="14" width="15.42578125" style="33" customWidth="1"/>
    <col min="15" max="15" width="13.85546875" style="33" customWidth="1"/>
    <col min="16" max="17" width="15.42578125" style="33" customWidth="1"/>
    <col min="18" max="18" width="14.85546875" customWidth="1"/>
    <col min="19" max="19" width="14.5703125" customWidth="1"/>
    <col min="20" max="20" width="14.85546875" customWidth="1"/>
  </cols>
  <sheetData>
    <row r="1" spans="1:23">
      <c r="A1" s="37" t="s">
        <v>32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23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S2" s="49"/>
    </row>
    <row r="3" spans="1:23" ht="15">
      <c r="A3" s="48" t="s">
        <v>33</v>
      </c>
      <c r="B3" s="48"/>
      <c r="C3" s="48"/>
      <c r="D3" s="53">
        <v>2004</v>
      </c>
      <c r="E3" s="53">
        <v>2005</v>
      </c>
      <c r="F3" s="53">
        <v>2006</v>
      </c>
      <c r="G3" s="53">
        <v>2007</v>
      </c>
      <c r="H3" s="53">
        <v>2008</v>
      </c>
      <c r="I3" s="53">
        <v>2009</v>
      </c>
      <c r="J3" s="53">
        <v>2010</v>
      </c>
      <c r="K3" s="53">
        <v>2011</v>
      </c>
      <c r="L3" s="53">
        <v>2012</v>
      </c>
      <c r="M3" s="53">
        <v>2013</v>
      </c>
      <c r="N3" s="53">
        <v>2014</v>
      </c>
      <c r="O3" s="53">
        <v>2015</v>
      </c>
      <c r="P3" s="49">
        <v>2016</v>
      </c>
      <c r="Q3" s="49" t="s">
        <v>38</v>
      </c>
      <c r="R3" s="49" t="s">
        <v>39</v>
      </c>
      <c r="S3" s="49" t="s">
        <v>40</v>
      </c>
      <c r="T3" s="49" t="s">
        <v>42</v>
      </c>
    </row>
    <row r="4" spans="1:23" s="33" customFormat="1" ht="15">
      <c r="A4" s="50" t="s">
        <v>34</v>
      </c>
      <c r="B4" s="50"/>
      <c r="C4" s="50"/>
      <c r="D4" s="51">
        <v>1311746222.4853411</v>
      </c>
      <c r="E4" s="51">
        <v>1146789253.2902431</v>
      </c>
      <c r="F4" s="51">
        <v>1210160489.1411967</v>
      </c>
      <c r="G4" s="51">
        <v>960057010.87286043</v>
      </c>
      <c r="H4" s="51">
        <v>1277603188.9490314</v>
      </c>
      <c r="I4" s="51">
        <v>664209714.90518332</v>
      </c>
      <c r="J4" s="51">
        <v>1026757115.8590082</v>
      </c>
      <c r="K4" s="51">
        <v>1409157839.3563409</v>
      </c>
      <c r="L4" s="51">
        <v>2491917337.4063783</v>
      </c>
      <c r="M4" s="51">
        <v>2565811307.5041313</v>
      </c>
      <c r="N4" s="51">
        <v>2624119558.5987253</v>
      </c>
      <c r="O4" s="51">
        <v>1982722526.8059392</v>
      </c>
      <c r="P4" s="51">
        <v>2281879856.9048719</v>
      </c>
      <c r="Q4" s="51">
        <v>2623270128.343854</v>
      </c>
      <c r="R4" s="51">
        <v>3024689456.4846992</v>
      </c>
      <c r="S4" s="51">
        <v>3536127872.9398661</v>
      </c>
      <c r="T4" s="51">
        <v>3897962298.1612463</v>
      </c>
    </row>
    <row r="5" spans="1:23" ht="15">
      <c r="A5" s="50"/>
      <c r="B5" s="50" t="s">
        <v>35</v>
      </c>
      <c r="C5" s="50"/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1362821.53</v>
      </c>
      <c r="J5" s="51">
        <v>2457940</v>
      </c>
      <c r="K5" s="51">
        <v>1813710.5559926569</v>
      </c>
      <c r="L5" s="51">
        <v>1227997.2848648042</v>
      </c>
      <c r="M5" s="51">
        <v>5625719.1553202458</v>
      </c>
      <c r="N5" s="51">
        <v>66634631.654441573</v>
      </c>
      <c r="O5" s="51">
        <v>95713072.555606112</v>
      </c>
      <c r="P5" s="51">
        <v>84070767.803603277</v>
      </c>
      <c r="Q5" s="51">
        <v>93538455.306012318</v>
      </c>
      <c r="R5" s="51">
        <v>15431048.841626476</v>
      </c>
      <c r="S5" s="51">
        <v>160016483.05849999</v>
      </c>
      <c r="T5" s="51">
        <v>83975892.012266055</v>
      </c>
      <c r="U5" s="28">
        <f>T5/T4*100</f>
        <v>2.1543536234785878</v>
      </c>
      <c r="V5" s="80" t="s">
        <v>43</v>
      </c>
    </row>
    <row r="6" spans="1:23" ht="13.5" customHeight="1">
      <c r="A6" s="50"/>
      <c r="B6" s="50" t="s">
        <v>36</v>
      </c>
      <c r="C6" s="50"/>
      <c r="D6" s="51">
        <v>932921325.18261278</v>
      </c>
      <c r="E6" s="51">
        <v>585376646.48518884</v>
      </c>
      <c r="F6" s="51">
        <v>733427220.91888857</v>
      </c>
      <c r="G6" s="51">
        <v>611900149.10020113</v>
      </c>
      <c r="H6" s="51">
        <v>917843455.73837268</v>
      </c>
      <c r="I6" s="51">
        <v>404687275.43676507</v>
      </c>
      <c r="J6" s="51">
        <v>759751531.41715288</v>
      </c>
      <c r="K6" s="51">
        <v>897804568.23890758</v>
      </c>
      <c r="L6" s="51">
        <v>1129297485.6939425</v>
      </c>
      <c r="M6" s="51">
        <v>1353919415.4435761</v>
      </c>
      <c r="N6" s="51">
        <v>1417642454.5051925</v>
      </c>
      <c r="O6" s="51">
        <v>921224331.24780202</v>
      </c>
      <c r="P6" s="51">
        <v>1065669797.1926838</v>
      </c>
      <c r="Q6" s="51">
        <v>1376522478.908916</v>
      </c>
      <c r="R6" s="51">
        <v>1688811975.5326135</v>
      </c>
      <c r="S6" s="51">
        <v>2279396180.8683443</v>
      </c>
      <c r="T6" s="51">
        <v>2615785589.332171</v>
      </c>
      <c r="U6" s="28">
        <f>T6/T4*100</f>
        <v>67.106487678603102</v>
      </c>
      <c r="V6" t="s">
        <v>44</v>
      </c>
      <c r="W6" s="28">
        <f>U6-P9</f>
        <v>67.106487678603102</v>
      </c>
    </row>
    <row r="7" spans="1:23" ht="15">
      <c r="A7" s="50"/>
      <c r="B7" s="50" t="s">
        <v>37</v>
      </c>
      <c r="C7" s="50"/>
      <c r="D7" s="51">
        <v>378824897.30272841</v>
      </c>
      <c r="E7" s="51">
        <v>561412606.80505419</v>
      </c>
      <c r="F7" s="51">
        <v>476733268.22230804</v>
      </c>
      <c r="G7" s="51">
        <v>348156861.77265924</v>
      </c>
      <c r="H7" s="51">
        <v>359759733.21065867</v>
      </c>
      <c r="I7" s="51">
        <v>258159617.93841821</v>
      </c>
      <c r="J7" s="51">
        <v>264547644.44185531</v>
      </c>
      <c r="K7" s="51">
        <v>509539560.56144065</v>
      </c>
      <c r="L7" s="51">
        <v>1361391854.4275708</v>
      </c>
      <c r="M7" s="51">
        <v>1206266172.9052348</v>
      </c>
      <c r="N7" s="51">
        <v>1139842472.4390912</v>
      </c>
      <c r="O7" s="51">
        <v>965785123.00253105</v>
      </c>
      <c r="P7" s="51">
        <v>1132139291.9085851</v>
      </c>
      <c r="Q7" s="51">
        <v>1153209194.1289258</v>
      </c>
      <c r="R7" s="51">
        <v>1320446432.1104591</v>
      </c>
      <c r="S7" s="51">
        <v>1096715209.0130219</v>
      </c>
      <c r="T7" s="51">
        <v>1198200816.8168094</v>
      </c>
      <c r="U7" s="28">
        <f>T7/T4*100</f>
        <v>30.739158697918317</v>
      </c>
      <c r="V7" t="s">
        <v>45</v>
      </c>
    </row>
    <row r="8" spans="1:23" ht="15">
      <c r="A8" s="50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3"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23"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0.20517940334470181</v>
      </c>
      <c r="J10" s="52">
        <v>0.23938865015253699</v>
      </c>
      <c r="K10" s="52">
        <v>0.12870882915579585</v>
      </c>
      <c r="L10" s="52">
        <v>4.9279214299416556E-2</v>
      </c>
      <c r="M10" s="52">
        <v>0.2192569320614855</v>
      </c>
      <c r="N10" s="52">
        <v>2.5393138599989831</v>
      </c>
      <c r="O10" s="52">
        <v>4.8273558837198864</v>
      </c>
      <c r="P10" s="52">
        <v>3.6842766962164415</v>
      </c>
      <c r="Q10" s="52">
        <v>3.5657195305717844</v>
      </c>
      <c r="R10" s="52">
        <v>0.51016969059562489</v>
      </c>
      <c r="S10" s="52">
        <v>4.5251893825170271</v>
      </c>
      <c r="T10" s="52">
        <v>2.1543536234785878</v>
      </c>
    </row>
    <row r="11" spans="1:23">
      <c r="D11" s="77">
        <v>71.120565029341137</v>
      </c>
      <c r="E11" s="77">
        <v>51.044831890924137</v>
      </c>
      <c r="F11" s="77">
        <v>60.605781423203872</v>
      </c>
      <c r="G11" s="77">
        <v>63.735813828792985</v>
      </c>
      <c r="H11" s="77">
        <v>71.841042952733986</v>
      </c>
      <c r="I11" s="77">
        <v>60.927635708329653</v>
      </c>
      <c r="J11" s="77">
        <v>73.995253568954084</v>
      </c>
      <c r="K11" s="77">
        <v>63.712136650994076</v>
      </c>
      <c r="L11" s="77">
        <v>45.318416816720372</v>
      </c>
      <c r="M11" s="77">
        <v>52.767692288354141</v>
      </c>
      <c r="N11" s="77">
        <v>54.023546673392076</v>
      </c>
      <c r="O11" s="77">
        <v>46.462594679440372</v>
      </c>
      <c r="P11" s="77">
        <v>46.701398146270151</v>
      </c>
      <c r="Q11" s="77">
        <v>52.473531567942423</v>
      </c>
      <c r="R11" s="77">
        <v>55.834226945577235</v>
      </c>
      <c r="S11" s="77">
        <v>64.460230590397174</v>
      </c>
      <c r="T11" s="77">
        <v>67.106487678603102</v>
      </c>
      <c r="U11" s="28"/>
    </row>
    <row r="12" spans="1:23" ht="15">
      <c r="D12" s="78">
        <v>28.879434970658878</v>
      </c>
      <c r="E12" s="78">
        <v>48.955168109075856</v>
      </c>
      <c r="F12" s="78">
        <v>39.394218576796113</v>
      </c>
      <c r="G12" s="78">
        <v>36.264186171207015</v>
      </c>
      <c r="H12" s="78">
        <v>28.158957047266021</v>
      </c>
      <c r="I12" s="78">
        <v>38.867184888325639</v>
      </c>
      <c r="J12" s="78">
        <v>25.765357780893368</v>
      </c>
      <c r="K12" s="78">
        <v>36.159154519850119</v>
      </c>
      <c r="L12" s="78">
        <v>54.63230396898021</v>
      </c>
      <c r="M12" s="78">
        <v>47.013050779584361</v>
      </c>
      <c r="N12" s="78">
        <v>43.43713946660894</v>
      </c>
      <c r="O12" s="78">
        <v>48.710049436839739</v>
      </c>
      <c r="P12" s="78">
        <v>49.61432515751342</v>
      </c>
      <c r="Q12" s="78">
        <v>43.960748901485793</v>
      </c>
      <c r="R12" s="78">
        <v>43.655603363827133</v>
      </c>
      <c r="S12" s="78">
        <v>31.01458002708581</v>
      </c>
      <c r="T12" s="78">
        <v>30.739158697918317</v>
      </c>
    </row>
    <row r="13" spans="1:23" ht="15"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3" ht="15"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3" ht="15"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Sayfa1</vt:lpstr>
      <vt:lpstr>Tablo 1</vt:lpstr>
      <vt:lpstr>döviz</vt:lpstr>
      <vt:lpstr>Sayfa2</vt:lpstr>
      <vt:lpstr>'Tablo 1'!Yazdırma_Alanı</vt:lpstr>
    </vt:vector>
  </TitlesOfParts>
  <Company>tcmb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ODEEGPE</dc:creator>
  <cp:lastModifiedBy>Admin</cp:lastModifiedBy>
  <cp:lastPrinted>2015-02-12T08:38:18Z</cp:lastPrinted>
  <dcterms:created xsi:type="dcterms:W3CDTF">2008-11-24T09:08:24Z</dcterms:created>
  <dcterms:modified xsi:type="dcterms:W3CDTF">2017-12-21T16:08:38Z</dcterms:modified>
</cp:coreProperties>
</file>